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<sst xmlns="http://schemas.openxmlformats.org/spreadsheetml/2006/main" count="332" uniqueCount="161">
  <si>
    <t>Broj konta</t>
  </si>
  <si>
    <t>Predmet nabave</t>
  </si>
  <si>
    <t>Vrsta postupka javne nabave</t>
  </si>
  <si>
    <t>MATERIJALNI RASHODI</t>
  </si>
  <si>
    <t>Uredski materijal i stali mat. rashodi</t>
  </si>
  <si>
    <t>1.1.</t>
  </si>
  <si>
    <t xml:space="preserve">uredski materijal  </t>
  </si>
  <si>
    <t>ugovor</t>
  </si>
  <si>
    <t>1.2.</t>
  </si>
  <si>
    <t>pedagoška dokumentacija</t>
  </si>
  <si>
    <t>narudžbenica</t>
  </si>
  <si>
    <t>sredstva za održavanje čistoće</t>
  </si>
  <si>
    <t>Namirnice</t>
  </si>
  <si>
    <t>Sitan inventar</t>
  </si>
  <si>
    <t>Sl. radna zaštitna odjeća i obuća</t>
  </si>
  <si>
    <t>2.1.</t>
  </si>
  <si>
    <t>Energija</t>
  </si>
  <si>
    <t>plin</t>
  </si>
  <si>
    <t>motorni benzin i dizel gorivo</t>
  </si>
  <si>
    <t>Mat. i djelovi za tekuće inv. održ.</t>
  </si>
  <si>
    <t>ugovor/narudž.</t>
  </si>
  <si>
    <t>3.3.</t>
  </si>
  <si>
    <t>Usluga telefona, pošte i prijevoza</t>
  </si>
  <si>
    <t>usluge telefona,interneta</t>
  </si>
  <si>
    <t>poštarina,( pisma, tskanice i sl.)</t>
  </si>
  <si>
    <t>Usluge tekućeg i invest. održavanja</t>
  </si>
  <si>
    <t>bojanje školskog prostora</t>
  </si>
  <si>
    <t>inspekcijski nalazi</t>
  </si>
  <si>
    <t>Usluge promidžbe i informiranja</t>
  </si>
  <si>
    <t>Komunalne usluge</t>
  </si>
  <si>
    <t>opskrba vodom</t>
  </si>
  <si>
    <t>iznošenje i odvoz smeća</t>
  </si>
  <si>
    <t>ostale komunalne usluge</t>
  </si>
  <si>
    <t>10.1.</t>
  </si>
  <si>
    <t>10.2.</t>
  </si>
  <si>
    <t>10.3.</t>
  </si>
  <si>
    <t>Zdravstvene i veterinarske usluge</t>
  </si>
  <si>
    <t>Obvezni i pr. pregedi zaposlenika- kuhinja</t>
  </si>
  <si>
    <t>Računalne usluge</t>
  </si>
  <si>
    <t>Ostale usluge</t>
  </si>
  <si>
    <t>grafičke i tiskarske usluge</t>
  </si>
  <si>
    <t>ostale nespomenute usluge</t>
  </si>
  <si>
    <t>Reprezentacija</t>
  </si>
  <si>
    <t>Ostali nespomenuti rashodi posl.</t>
  </si>
  <si>
    <t>Ostali financijski rashodi</t>
  </si>
  <si>
    <t>usluge platnog prometa</t>
  </si>
  <si>
    <t>16.1.</t>
  </si>
  <si>
    <t>Literatura (publ., časop.i, knjige i ost.)</t>
  </si>
  <si>
    <t>FINANCIJSKI RASHODI</t>
  </si>
  <si>
    <t>narudženica</t>
  </si>
  <si>
    <t>narudžb./ugovor</t>
  </si>
  <si>
    <t>3.1.</t>
  </si>
  <si>
    <t>3.4.</t>
  </si>
  <si>
    <t>3.5.</t>
  </si>
  <si>
    <t>RASHODI ZA NABAVU PROIZVEDENE DUGOTRAJNE IMOVINE</t>
  </si>
  <si>
    <t>18.1.</t>
  </si>
  <si>
    <t>13.1.</t>
  </si>
  <si>
    <t>13.2.</t>
  </si>
  <si>
    <t>POSTROJENJA I OPREMA</t>
  </si>
  <si>
    <t>1.3.</t>
  </si>
  <si>
    <t>1.4.</t>
  </si>
  <si>
    <t>ostali mat. za proizvodnju energija ( drva )</t>
  </si>
  <si>
    <t>1.5.</t>
  </si>
  <si>
    <t>2.2.</t>
  </si>
  <si>
    <t>2.3.</t>
  </si>
  <si>
    <t>2.4.</t>
  </si>
  <si>
    <t>7.1.</t>
  </si>
  <si>
    <t>7.2.</t>
  </si>
  <si>
    <t>8.1.</t>
  </si>
  <si>
    <t>8.2.</t>
  </si>
  <si>
    <t>8.3.</t>
  </si>
  <si>
    <t>11.1.</t>
  </si>
  <si>
    <t>14.1.</t>
  </si>
  <si>
    <t xml:space="preserve">električna energija </t>
  </si>
  <si>
    <t>Brojčana oznaka predmeta nabave iz Jedinstvenog rječnika javne nabave (CPV)</t>
  </si>
  <si>
    <t>Ugovor/okvirni sporazum/   narudžbenica</t>
  </si>
  <si>
    <t>Planirani početak postupka</t>
  </si>
  <si>
    <t>Planirano trajanje ugovora ili okvirnog sporazuma</t>
  </si>
  <si>
    <t>postupak jednostavne nabave</t>
  </si>
  <si>
    <t>30192000-1</t>
  </si>
  <si>
    <t>22213000-6</t>
  </si>
  <si>
    <t>30197000-6</t>
  </si>
  <si>
    <t>15811000-6</t>
  </si>
  <si>
    <t>15850000-1</t>
  </si>
  <si>
    <t>15870000-7</t>
  </si>
  <si>
    <t>2.5.</t>
  </si>
  <si>
    <t>2.6.</t>
  </si>
  <si>
    <t>2.7.</t>
  </si>
  <si>
    <t>Procjenjena  vrijednost nabave sa PDV</t>
  </si>
  <si>
    <t>65310000-9</t>
  </si>
  <si>
    <t>65210000-8</t>
  </si>
  <si>
    <t>50324200-4</t>
  </si>
  <si>
    <t>ostali materijal i dijelovi za tekuće i inv. održavanj</t>
  </si>
  <si>
    <t>Sitan inventar- mala uredska oprema</t>
  </si>
  <si>
    <t>radna odjeća</t>
  </si>
  <si>
    <t>4.1.</t>
  </si>
  <si>
    <t>5.1.</t>
  </si>
  <si>
    <t>6.1.</t>
  </si>
  <si>
    <t>64210000-1</t>
  </si>
  <si>
    <t>Okvirni sporazum</t>
  </si>
  <si>
    <t>64110000-0</t>
  </si>
  <si>
    <t>71600000-4</t>
  </si>
  <si>
    <t>9.1.</t>
  </si>
  <si>
    <t>98300000-6</t>
  </si>
  <si>
    <t>90511300-5</t>
  </si>
  <si>
    <t>65100000-4</t>
  </si>
  <si>
    <t>65000000-3</t>
  </si>
  <si>
    <t>Ostale zakupnine i najamnine</t>
  </si>
  <si>
    <t>12.1.</t>
  </si>
  <si>
    <t>851000000-0</t>
  </si>
  <si>
    <t>Ostale intelektualne usluge</t>
  </si>
  <si>
    <t>983000000-6</t>
  </si>
  <si>
    <t>ostale intelektualne usluge</t>
  </si>
  <si>
    <t>ostale računalne usluge</t>
  </si>
  <si>
    <t>725000000-0</t>
  </si>
  <si>
    <t>15.1.</t>
  </si>
  <si>
    <t>oprema</t>
  </si>
  <si>
    <t xml:space="preserve">Usvajanjem plana nabave daje se ravnateljici škole suglasnost za pokretanje postupka jednostavne nabave i sklapanje ugovora s najpovoljnijim ponuditeljem </t>
  </si>
  <si>
    <t>ili izdavanje narudžbenica najpovoljnijem ponuditelju.</t>
  </si>
  <si>
    <t>i procjenjenim vrijednostima nabave:</t>
  </si>
  <si>
    <t>Predsjednica školskog odbora:</t>
  </si>
  <si>
    <t>Tomislava Medvedović</t>
  </si>
  <si>
    <t>Evidencijski broj nabave</t>
  </si>
  <si>
    <t>PLAN NABAVE OSNOVNE ŠKOLE EUGENA KUMIČIĆA SLATINA ZA 2021. GODINU.</t>
  </si>
  <si>
    <t>U 2021 godini planiraju se slijedeće nabave roba, radova i usluga razvrstane po vrstama roba, radova i usluga</t>
  </si>
  <si>
    <t>Planirana vrijednost nabave bez PDV-a</t>
  </si>
  <si>
    <t>Mlinarski i pekarski proizvodi</t>
  </si>
  <si>
    <t>kroasani, buhtle</t>
  </si>
  <si>
    <t>pice</t>
  </si>
  <si>
    <t>kruh, kifle, krušne mrvice</t>
  </si>
  <si>
    <t>Mlijeko i mliječni proizvodi</t>
  </si>
  <si>
    <t xml:space="preserve">mlijeko  </t>
  </si>
  <si>
    <t>jogurt, voćni jogurt, vrhne</t>
  </si>
  <si>
    <t>Meso i mesne prerađevine</t>
  </si>
  <si>
    <t>svinjetina</t>
  </si>
  <si>
    <t>piletina</t>
  </si>
  <si>
    <t>junetina</t>
  </si>
  <si>
    <t>ribe</t>
  </si>
  <si>
    <t>Razni proizvodi za potrebe školske kuhinje</t>
  </si>
  <si>
    <t>tjestenice, riža</t>
  </si>
  <si>
    <t>začini ( sol, biber, vegeta, razni fantovi</t>
  </si>
  <si>
    <t>Svježe voće</t>
  </si>
  <si>
    <t>svježe povrće</t>
  </si>
  <si>
    <t>konzervirano voće i povrće</t>
  </si>
  <si>
    <t>ostali mat. za red. poslovanje</t>
  </si>
  <si>
    <t>knjige</t>
  </si>
  <si>
    <t>18.2.</t>
  </si>
  <si>
    <t>izuzeće</t>
  </si>
  <si>
    <t xml:space="preserve">Ovaj Plan nabave stupa na snagu sa 01.siječnjem 2021 i objavljuje se na intrnetskoj stranici Škole u roku od 60 dana od dana donošenja. </t>
  </si>
  <si>
    <t>01.01.2021.</t>
  </si>
  <si>
    <t>31.12.2021.</t>
  </si>
  <si>
    <t>15300000-1</t>
  </si>
  <si>
    <t>24513000-3</t>
  </si>
  <si>
    <t>032111000-6</t>
  </si>
  <si>
    <t>03222000-3</t>
  </si>
  <si>
    <t>151113000-3</t>
  </si>
  <si>
    <t>15111000-9</t>
  </si>
  <si>
    <t>15112000-6</t>
  </si>
  <si>
    <t>15220000-6</t>
  </si>
  <si>
    <t>15511000-3</t>
  </si>
  <si>
    <t>18114000-1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</si>
</sst>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5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35" borderId="10" xfId="0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35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0" fillId="34" borderId="10" xfId="0" applyFont="1" applyFill="1" applyBorder="1" applyAlignment="1">
      <alignment horizontal="center" wrapText="1" shrinkToFi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4" fontId="0" fillId="33" borderId="10" xfId="0" applyNumberFormat="1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/>
    </xf>
    <xf numFmtId="0" fontId="52" fillId="36" borderId="10" xfId="0" applyFont="1" applyFill="1" applyBorder="1" applyAlignment="1">
      <alignment horizontal="center"/>
    </xf>
    <xf numFmtId="4" fontId="52" fillId="36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53" fillId="36" borderId="10" xfId="0" applyFont="1" applyFill="1" applyBorder="1" applyAlignment="1">
      <alignment/>
    </xf>
    <xf numFmtId="16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utni računi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88"/>
  <sheetViews>
    <sheetView tabSelected="1" zoomScaleSheetLayoutView="100" zoomScalePageLayoutView="0" workbookViewId="0" topLeftCell="A13">
      <selection activeCell="C18" sqref="C18"/>
    </sheetView>
  </sheetViews>
  <sheetFormatPr defaultColWidth="9.140625" defaultRowHeight="12.75" outlineLevelRow="2"/>
  <cols>
    <col min="1" max="1" width="6.140625" style="0" customWidth="1"/>
    <col min="3" max="3" width="14.421875" style="0" customWidth="1"/>
    <col min="4" max="4" width="37.140625" style="0" customWidth="1"/>
    <col min="5" max="5" width="19.57421875" style="24" customWidth="1"/>
    <col min="6" max="6" width="18.140625" style="24" customWidth="1"/>
    <col min="7" max="7" width="14.28125" style="18" bestFit="1" customWidth="1"/>
    <col min="8" max="8" width="14.28125" style="6" customWidth="1"/>
    <col min="9" max="10" width="14.140625" style="5" customWidth="1"/>
  </cols>
  <sheetData>
    <row r="1" spans="1:10" ht="15.75">
      <c r="A1" s="70" t="s">
        <v>123</v>
      </c>
      <c r="B1" s="70"/>
      <c r="C1" s="70"/>
      <c r="D1" s="70"/>
      <c r="E1" s="70"/>
      <c r="F1" s="70"/>
      <c r="G1" s="70"/>
      <c r="H1" s="70"/>
      <c r="I1" s="70"/>
      <c r="J1"/>
    </row>
    <row r="2" spans="1:10" ht="12.7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69"/>
      <c r="B3" s="69"/>
      <c r="C3" s="69"/>
      <c r="D3" s="69"/>
      <c r="E3" s="69"/>
      <c r="F3" s="69"/>
      <c r="G3" s="69"/>
      <c r="H3" s="69"/>
      <c r="I3" s="69"/>
      <c r="J3"/>
    </row>
    <row r="4" spans="1:10" ht="12.75">
      <c r="A4" s="67" t="s">
        <v>124</v>
      </c>
      <c r="B4" s="68"/>
      <c r="C4" s="68"/>
      <c r="D4" s="68"/>
      <c r="E4" s="68"/>
      <c r="F4" s="68"/>
      <c r="G4" s="68"/>
      <c r="H4" s="68"/>
      <c r="I4" s="68"/>
      <c r="J4"/>
    </row>
    <row r="5" spans="1:10" ht="12.75">
      <c r="A5" s="67" t="s">
        <v>119</v>
      </c>
      <c r="B5" s="68"/>
      <c r="C5" s="68"/>
      <c r="D5" s="68"/>
      <c r="E5" s="68"/>
      <c r="F5" s="68"/>
      <c r="G5" s="68"/>
      <c r="H5" s="68"/>
      <c r="I5" s="68"/>
      <c r="J5"/>
    </row>
    <row r="7" spans="1:12" s="2" customFormat="1" ht="63.75">
      <c r="A7" s="3" t="s">
        <v>122</v>
      </c>
      <c r="B7" s="3" t="s">
        <v>0</v>
      </c>
      <c r="C7" s="49" t="s">
        <v>74</v>
      </c>
      <c r="D7" s="3" t="s">
        <v>1</v>
      </c>
      <c r="E7" s="19" t="s">
        <v>2</v>
      </c>
      <c r="F7" s="53" t="s">
        <v>88</v>
      </c>
      <c r="G7" s="50" t="s">
        <v>75</v>
      </c>
      <c r="H7" s="53" t="s">
        <v>125</v>
      </c>
      <c r="I7" s="48" t="s">
        <v>76</v>
      </c>
      <c r="J7" s="48" t="s">
        <v>77</v>
      </c>
      <c r="K7" s="1"/>
      <c r="L7" s="1"/>
    </row>
    <row r="8" spans="1:10" s="11" customFormat="1" ht="15.75">
      <c r="A8" s="9"/>
      <c r="B8" s="9">
        <v>32</v>
      </c>
      <c r="C8" s="9"/>
      <c r="D8" s="9" t="s">
        <v>3</v>
      </c>
      <c r="E8" s="20"/>
      <c r="F8" s="10"/>
      <c r="G8" s="20"/>
      <c r="H8" s="10"/>
      <c r="I8" s="9"/>
      <c r="J8" s="9"/>
    </row>
    <row r="9" spans="1:10" s="16" customFormat="1" ht="23.25" customHeight="1">
      <c r="A9" s="14">
        <v>1</v>
      </c>
      <c r="B9" s="14">
        <v>3221</v>
      </c>
      <c r="C9" s="15"/>
      <c r="D9" s="14" t="s">
        <v>4</v>
      </c>
      <c r="E9" s="25"/>
      <c r="F9" s="15">
        <f>SUM(F10:F14)</f>
        <v>103500</v>
      </c>
      <c r="G9" s="21"/>
      <c r="H9" s="15">
        <f>SUM(H10:H14)</f>
        <v>82800</v>
      </c>
      <c r="I9" s="39"/>
      <c r="J9" s="39"/>
    </row>
    <row r="10" spans="1:10" ht="12.75" outlineLevel="2">
      <c r="A10" s="8" t="s">
        <v>5</v>
      </c>
      <c r="B10" s="4">
        <v>32211</v>
      </c>
      <c r="C10" s="47" t="s">
        <v>79</v>
      </c>
      <c r="D10" s="4" t="s">
        <v>6</v>
      </c>
      <c r="E10" s="51" t="s">
        <v>78</v>
      </c>
      <c r="F10" s="12">
        <v>20500</v>
      </c>
      <c r="G10" s="57" t="s">
        <v>7</v>
      </c>
      <c r="H10" s="12">
        <f>SUM(F10/1.25)</f>
        <v>16400</v>
      </c>
      <c r="I10" s="52" t="s">
        <v>149</v>
      </c>
      <c r="J10" s="52" t="s">
        <v>150</v>
      </c>
    </row>
    <row r="11" spans="1:10" ht="12.75" outlineLevel="2">
      <c r="A11" s="4" t="s">
        <v>8</v>
      </c>
      <c r="B11" s="4">
        <v>32211</v>
      </c>
      <c r="C11" s="47" t="s">
        <v>79</v>
      </c>
      <c r="D11" s="4" t="s">
        <v>9</v>
      </c>
      <c r="E11" s="51" t="s">
        <v>78</v>
      </c>
      <c r="F11" s="12">
        <v>3000</v>
      </c>
      <c r="G11" s="57" t="s">
        <v>10</v>
      </c>
      <c r="H11" s="12">
        <f>SUM(F11/1.25)</f>
        <v>2400</v>
      </c>
      <c r="I11" s="52" t="s">
        <v>149</v>
      </c>
      <c r="J11" s="52" t="s">
        <v>150</v>
      </c>
    </row>
    <row r="12" spans="1:10" s="35" customFormat="1" ht="12.75" outlineLevel="1">
      <c r="A12" s="8" t="s">
        <v>59</v>
      </c>
      <c r="B12" s="27">
        <v>32212</v>
      </c>
      <c r="C12" s="17" t="s">
        <v>80</v>
      </c>
      <c r="D12" s="27" t="s">
        <v>47</v>
      </c>
      <c r="E12" s="51" t="s">
        <v>78</v>
      </c>
      <c r="F12" s="17">
        <v>5000</v>
      </c>
      <c r="G12" s="57" t="s">
        <v>10</v>
      </c>
      <c r="H12" s="12">
        <f>SUM(F12/1.25)</f>
        <v>4000</v>
      </c>
      <c r="I12" s="52" t="s">
        <v>149</v>
      </c>
      <c r="J12" s="52" t="s">
        <v>150</v>
      </c>
    </row>
    <row r="13" spans="1:10" ht="12.75" outlineLevel="2">
      <c r="A13" s="4" t="s">
        <v>60</v>
      </c>
      <c r="B13" s="4">
        <v>32214</v>
      </c>
      <c r="C13" s="47" t="s">
        <v>152</v>
      </c>
      <c r="D13" s="4" t="s">
        <v>11</v>
      </c>
      <c r="E13" s="51" t="s">
        <v>78</v>
      </c>
      <c r="F13" s="12">
        <v>55000</v>
      </c>
      <c r="G13" s="57" t="s">
        <v>50</v>
      </c>
      <c r="H13" s="12">
        <f>SUM(F13/1.25)</f>
        <v>44000</v>
      </c>
      <c r="I13" s="52" t="s">
        <v>149</v>
      </c>
      <c r="J13" s="52" t="s">
        <v>150</v>
      </c>
    </row>
    <row r="14" spans="1:10" ht="12.75" outlineLevel="1">
      <c r="A14" s="4" t="s">
        <v>62</v>
      </c>
      <c r="B14" s="4">
        <v>32219</v>
      </c>
      <c r="C14" s="47" t="s">
        <v>81</v>
      </c>
      <c r="D14" s="47" t="s">
        <v>144</v>
      </c>
      <c r="E14" s="51" t="s">
        <v>78</v>
      </c>
      <c r="F14" s="12">
        <v>20000</v>
      </c>
      <c r="G14" s="57" t="s">
        <v>50</v>
      </c>
      <c r="H14" s="12">
        <f>SUM(F14/1.25)</f>
        <v>16000</v>
      </c>
      <c r="I14" s="52" t="s">
        <v>149</v>
      </c>
      <c r="J14" s="52" t="s">
        <v>150</v>
      </c>
    </row>
    <row r="15" spans="1:10" s="13" customFormat="1" ht="15.75">
      <c r="A15" s="36">
        <v>2</v>
      </c>
      <c r="B15" s="36">
        <v>3222</v>
      </c>
      <c r="C15" s="37"/>
      <c r="D15" s="36" t="s">
        <v>12</v>
      </c>
      <c r="E15" s="38"/>
      <c r="F15" s="37">
        <f>SUM(F16:F33)</f>
        <v>280000</v>
      </c>
      <c r="G15" s="58"/>
      <c r="H15" s="37">
        <f>SUM(H16:H33)</f>
        <v>224000</v>
      </c>
      <c r="I15" s="39"/>
      <c r="J15" s="39"/>
    </row>
    <row r="16" spans="1:10" ht="12.75" outlineLevel="1">
      <c r="A16" s="47" t="s">
        <v>15</v>
      </c>
      <c r="B16" s="4">
        <v>32224</v>
      </c>
      <c r="C16" s="47" t="s">
        <v>82</v>
      </c>
      <c r="D16" s="71" t="s">
        <v>126</v>
      </c>
      <c r="E16" s="51"/>
      <c r="F16" s="12"/>
      <c r="G16" s="59"/>
      <c r="H16" s="12"/>
      <c r="I16" s="52"/>
      <c r="J16" s="52"/>
    </row>
    <row r="17" spans="1:10" ht="12.75" outlineLevel="1">
      <c r="A17" s="4"/>
      <c r="B17" s="4">
        <v>32224</v>
      </c>
      <c r="C17" s="47"/>
      <c r="D17" s="47" t="s">
        <v>129</v>
      </c>
      <c r="E17" s="51"/>
      <c r="F17" s="12">
        <v>30000</v>
      </c>
      <c r="G17" s="59" t="s">
        <v>7</v>
      </c>
      <c r="H17" s="12">
        <f>SUM(F17/1.25)</f>
        <v>24000</v>
      </c>
      <c r="I17" s="52" t="s">
        <v>149</v>
      </c>
      <c r="J17" s="52" t="s">
        <v>150</v>
      </c>
    </row>
    <row r="18" spans="1:10" ht="12.75" outlineLevel="1">
      <c r="A18" s="4"/>
      <c r="B18" s="4">
        <v>32224</v>
      </c>
      <c r="C18" s="47"/>
      <c r="D18" s="47" t="s">
        <v>127</v>
      </c>
      <c r="E18" s="51"/>
      <c r="F18" s="12">
        <v>15000</v>
      </c>
      <c r="G18" s="59" t="s">
        <v>7</v>
      </c>
      <c r="H18" s="12">
        <f aca="true" t="shared" si="0" ref="H18:H33">SUM(F18/1.25)</f>
        <v>12000</v>
      </c>
      <c r="I18" s="52" t="s">
        <v>149</v>
      </c>
      <c r="J18" s="52" t="s">
        <v>150</v>
      </c>
    </row>
    <row r="19" spans="1:10" ht="12.75" outlineLevel="1">
      <c r="A19" s="4"/>
      <c r="B19" s="4">
        <v>32224</v>
      </c>
      <c r="C19" s="47"/>
      <c r="D19" s="47" t="s">
        <v>128</v>
      </c>
      <c r="E19" s="51"/>
      <c r="F19" s="12">
        <v>10000</v>
      </c>
      <c r="G19" s="59" t="s">
        <v>7</v>
      </c>
      <c r="H19" s="12">
        <f t="shared" si="0"/>
        <v>8000</v>
      </c>
      <c r="I19" s="52" t="s">
        <v>149</v>
      </c>
      <c r="J19" s="52" t="s">
        <v>150</v>
      </c>
    </row>
    <row r="20" spans="1:10" ht="12.75" outlineLevel="1">
      <c r="A20" s="47" t="s">
        <v>63</v>
      </c>
      <c r="B20" s="4">
        <v>32224</v>
      </c>
      <c r="C20" s="47"/>
      <c r="D20" s="71" t="s">
        <v>130</v>
      </c>
      <c r="E20" s="51"/>
      <c r="F20" s="12"/>
      <c r="G20" s="59"/>
      <c r="H20" s="12"/>
      <c r="I20" s="52"/>
      <c r="J20" s="52"/>
    </row>
    <row r="21" spans="1:10" ht="12.75" outlineLevel="1">
      <c r="A21" s="47"/>
      <c r="B21" s="4">
        <v>32224</v>
      </c>
      <c r="C21" s="47" t="s">
        <v>159</v>
      </c>
      <c r="D21" s="47" t="s">
        <v>132</v>
      </c>
      <c r="E21" s="51"/>
      <c r="F21" s="12">
        <v>15000</v>
      </c>
      <c r="G21" s="59" t="s">
        <v>7</v>
      </c>
      <c r="H21" s="12">
        <f t="shared" si="0"/>
        <v>12000</v>
      </c>
      <c r="I21" s="52" t="s">
        <v>149</v>
      </c>
      <c r="J21" s="52" t="s">
        <v>150</v>
      </c>
    </row>
    <row r="22" spans="1:10" ht="12.75" outlineLevel="1">
      <c r="A22" s="47"/>
      <c r="B22" s="4">
        <v>32224</v>
      </c>
      <c r="C22" s="47" t="s">
        <v>159</v>
      </c>
      <c r="D22" s="47" t="s">
        <v>131</v>
      </c>
      <c r="E22" s="51"/>
      <c r="F22" s="12">
        <v>15000</v>
      </c>
      <c r="G22" s="59" t="s">
        <v>7</v>
      </c>
      <c r="H22" s="12">
        <f t="shared" si="0"/>
        <v>12000</v>
      </c>
      <c r="I22" s="52" t="s">
        <v>149</v>
      </c>
      <c r="J22" s="52" t="s">
        <v>150</v>
      </c>
    </row>
    <row r="23" spans="1:10" ht="12.75" outlineLevel="1">
      <c r="A23" s="47" t="s">
        <v>64</v>
      </c>
      <c r="B23" s="4">
        <v>32224</v>
      </c>
      <c r="C23" s="47"/>
      <c r="D23" s="71" t="s">
        <v>133</v>
      </c>
      <c r="E23" s="51"/>
      <c r="F23" s="12"/>
      <c r="G23" s="59"/>
      <c r="H23" s="12"/>
      <c r="I23" s="52"/>
      <c r="J23" s="52"/>
    </row>
    <row r="24" spans="1:10" ht="12.75" outlineLevel="1">
      <c r="A24" s="47"/>
      <c r="B24" s="4">
        <v>32224</v>
      </c>
      <c r="C24" s="47" t="s">
        <v>155</v>
      </c>
      <c r="D24" s="47" t="s">
        <v>134</v>
      </c>
      <c r="E24" s="51"/>
      <c r="F24" s="12">
        <v>35000</v>
      </c>
      <c r="G24" s="59" t="s">
        <v>7</v>
      </c>
      <c r="H24" s="12">
        <f t="shared" si="0"/>
        <v>28000</v>
      </c>
      <c r="I24" s="52" t="s">
        <v>149</v>
      </c>
      <c r="J24" s="52" t="s">
        <v>150</v>
      </c>
    </row>
    <row r="25" spans="1:10" ht="12.75" outlineLevel="1">
      <c r="A25" s="47"/>
      <c r="B25" s="4">
        <v>32224</v>
      </c>
      <c r="C25" s="47" t="s">
        <v>157</v>
      </c>
      <c r="D25" s="47" t="s">
        <v>135</v>
      </c>
      <c r="E25" s="51"/>
      <c r="F25" s="12">
        <v>35000</v>
      </c>
      <c r="G25" s="59" t="s">
        <v>7</v>
      </c>
      <c r="H25" s="12">
        <f t="shared" si="0"/>
        <v>28000</v>
      </c>
      <c r="I25" s="52" t="s">
        <v>149</v>
      </c>
      <c r="J25" s="52" t="s">
        <v>150</v>
      </c>
    </row>
    <row r="26" spans="1:10" ht="12.75" outlineLevel="1">
      <c r="A26" s="47"/>
      <c r="B26" s="4">
        <v>32224</v>
      </c>
      <c r="C26" s="47" t="s">
        <v>156</v>
      </c>
      <c r="D26" s="47" t="s">
        <v>136</v>
      </c>
      <c r="E26" s="51"/>
      <c r="F26" s="12">
        <v>32000</v>
      </c>
      <c r="G26" s="59" t="s">
        <v>7</v>
      </c>
      <c r="H26" s="12">
        <f t="shared" si="0"/>
        <v>25600</v>
      </c>
      <c r="I26" s="52" t="s">
        <v>149</v>
      </c>
      <c r="J26" s="52" t="s">
        <v>150</v>
      </c>
    </row>
    <row r="27" spans="1:10" ht="12.75" outlineLevel="1">
      <c r="A27" s="47"/>
      <c r="B27" s="4">
        <v>32224</v>
      </c>
      <c r="C27" s="47" t="s">
        <v>158</v>
      </c>
      <c r="D27" s="47" t="s">
        <v>137</v>
      </c>
      <c r="E27" s="51"/>
      <c r="F27" s="12">
        <v>24000</v>
      </c>
      <c r="G27" s="59" t="s">
        <v>7</v>
      </c>
      <c r="H27" s="12">
        <f t="shared" si="0"/>
        <v>19200</v>
      </c>
      <c r="I27" s="52" t="s">
        <v>149</v>
      </c>
      <c r="J27" s="52" t="s">
        <v>150</v>
      </c>
    </row>
    <row r="28" spans="1:10" ht="12.75" outlineLevel="1">
      <c r="A28" s="47" t="s">
        <v>65</v>
      </c>
      <c r="B28" s="4">
        <v>32224</v>
      </c>
      <c r="C28" s="47"/>
      <c r="D28" s="71" t="s">
        <v>138</v>
      </c>
      <c r="E28" s="51"/>
      <c r="F28" s="12"/>
      <c r="G28" s="59"/>
      <c r="H28" s="12"/>
      <c r="I28" s="52"/>
      <c r="J28" s="52"/>
    </row>
    <row r="29" spans="1:10" ht="12.75" outlineLevel="1">
      <c r="A29" s="47"/>
      <c r="B29" s="4">
        <v>32224</v>
      </c>
      <c r="C29" s="47" t="s">
        <v>83</v>
      </c>
      <c r="D29" s="47" t="s">
        <v>139</v>
      </c>
      <c r="E29" s="51"/>
      <c r="F29" s="12">
        <v>10000</v>
      </c>
      <c r="G29" s="59" t="s">
        <v>7</v>
      </c>
      <c r="H29" s="12">
        <f t="shared" si="0"/>
        <v>8000</v>
      </c>
      <c r="I29" s="52" t="s">
        <v>149</v>
      </c>
      <c r="J29" s="52" t="s">
        <v>150</v>
      </c>
    </row>
    <row r="30" spans="1:10" ht="12.75" outlineLevel="1">
      <c r="A30" s="47"/>
      <c r="B30" s="4">
        <v>32224</v>
      </c>
      <c r="C30" s="47" t="s">
        <v>84</v>
      </c>
      <c r="D30" s="47" t="s">
        <v>140</v>
      </c>
      <c r="E30" s="51"/>
      <c r="F30" s="12">
        <v>5000</v>
      </c>
      <c r="G30" s="59" t="s">
        <v>7</v>
      </c>
      <c r="H30" s="12">
        <f t="shared" si="0"/>
        <v>4000</v>
      </c>
      <c r="I30" s="52" t="s">
        <v>149</v>
      </c>
      <c r="J30" s="52" t="s">
        <v>150</v>
      </c>
    </row>
    <row r="31" spans="1:10" ht="12.75" outlineLevel="1">
      <c r="A31" s="47" t="s">
        <v>85</v>
      </c>
      <c r="B31" s="4">
        <v>32224</v>
      </c>
      <c r="C31" s="47" t="s">
        <v>154</v>
      </c>
      <c r="D31" s="71" t="s">
        <v>141</v>
      </c>
      <c r="E31" s="51"/>
      <c r="F31" s="12">
        <v>24000</v>
      </c>
      <c r="G31" s="59" t="s">
        <v>7</v>
      </c>
      <c r="H31" s="12">
        <f t="shared" si="0"/>
        <v>19200</v>
      </c>
      <c r="I31" s="52" t="s">
        <v>149</v>
      </c>
      <c r="J31" s="52" t="s">
        <v>150</v>
      </c>
    </row>
    <row r="32" spans="1:10" ht="12.75" outlineLevel="1">
      <c r="A32" s="47" t="s">
        <v>86</v>
      </c>
      <c r="B32" s="4">
        <v>32224</v>
      </c>
      <c r="C32" s="47" t="s">
        <v>153</v>
      </c>
      <c r="D32" s="71" t="s">
        <v>142</v>
      </c>
      <c r="E32" s="51"/>
      <c r="F32" s="12">
        <v>20000</v>
      </c>
      <c r="G32" s="59" t="s">
        <v>7</v>
      </c>
      <c r="H32" s="12">
        <f t="shared" si="0"/>
        <v>16000</v>
      </c>
      <c r="I32" s="52" t="s">
        <v>149</v>
      </c>
      <c r="J32" s="52" t="s">
        <v>150</v>
      </c>
    </row>
    <row r="33" spans="1:10" ht="12.75" outlineLevel="1">
      <c r="A33" s="47" t="s">
        <v>87</v>
      </c>
      <c r="B33" s="4">
        <v>32224</v>
      </c>
      <c r="C33" s="47" t="s">
        <v>151</v>
      </c>
      <c r="D33" s="71" t="s">
        <v>143</v>
      </c>
      <c r="E33" s="51"/>
      <c r="F33" s="12">
        <v>10000</v>
      </c>
      <c r="G33" s="59" t="s">
        <v>7</v>
      </c>
      <c r="H33" s="12">
        <f t="shared" si="0"/>
        <v>8000</v>
      </c>
      <c r="I33" s="52" t="s">
        <v>149</v>
      </c>
      <c r="J33" s="52" t="s">
        <v>150</v>
      </c>
    </row>
    <row r="34" spans="1:10" s="13" customFormat="1" ht="15.75">
      <c r="A34" s="36">
        <v>3</v>
      </c>
      <c r="B34" s="36">
        <v>3223</v>
      </c>
      <c r="C34" s="37"/>
      <c r="D34" s="36" t="s">
        <v>16</v>
      </c>
      <c r="E34" s="40"/>
      <c r="F34" s="37">
        <f>SUM(F35:F38)</f>
        <v>305000</v>
      </c>
      <c r="G34" s="41"/>
      <c r="H34" s="37">
        <f>SUM(H35:H38)</f>
        <v>244000</v>
      </c>
      <c r="I34" s="39"/>
      <c r="J34" s="39"/>
    </row>
    <row r="35" spans="1:10" ht="12.75" outlineLevel="1">
      <c r="A35" s="4" t="s">
        <v>51</v>
      </c>
      <c r="B35" s="4">
        <v>32231</v>
      </c>
      <c r="C35" s="12" t="s">
        <v>89</v>
      </c>
      <c r="D35" s="4" t="s">
        <v>73</v>
      </c>
      <c r="E35" s="51" t="s">
        <v>78</v>
      </c>
      <c r="F35" s="12">
        <v>70000</v>
      </c>
      <c r="G35" s="22" t="s">
        <v>7</v>
      </c>
      <c r="H35" s="12">
        <f>SUM(F35/1.25)</f>
        <v>56000</v>
      </c>
      <c r="I35" s="52" t="s">
        <v>149</v>
      </c>
      <c r="J35" s="52" t="s">
        <v>150</v>
      </c>
    </row>
    <row r="36" spans="1:10" ht="12.75" outlineLevel="1">
      <c r="A36" s="4" t="s">
        <v>21</v>
      </c>
      <c r="B36" s="4">
        <v>32233</v>
      </c>
      <c r="C36" s="12" t="s">
        <v>90</v>
      </c>
      <c r="D36" s="4" t="s">
        <v>17</v>
      </c>
      <c r="E36" s="60" t="s">
        <v>99</v>
      </c>
      <c r="F36" s="12">
        <v>220000</v>
      </c>
      <c r="G36" s="22" t="s">
        <v>7</v>
      </c>
      <c r="H36" s="12">
        <f>SUM(F36/1.25)</f>
        <v>176000</v>
      </c>
      <c r="I36" s="52" t="s">
        <v>149</v>
      </c>
      <c r="J36" s="52" t="s">
        <v>150</v>
      </c>
    </row>
    <row r="37" spans="1:10" ht="12.75" outlineLevel="1">
      <c r="A37" s="45" t="s">
        <v>52</v>
      </c>
      <c r="B37" s="4">
        <v>32239</v>
      </c>
      <c r="C37" s="7"/>
      <c r="D37" s="4" t="s">
        <v>61</v>
      </c>
      <c r="E37" s="51" t="s">
        <v>78</v>
      </c>
      <c r="F37" s="12">
        <v>8000</v>
      </c>
      <c r="G37" s="22" t="s">
        <v>49</v>
      </c>
      <c r="H37" s="12">
        <f>SUM(F37/1.25)</f>
        <v>6400</v>
      </c>
      <c r="I37" s="52" t="s">
        <v>149</v>
      </c>
      <c r="J37" s="52" t="s">
        <v>150</v>
      </c>
    </row>
    <row r="38" spans="1:10" ht="12.75" outlineLevel="1">
      <c r="A38" s="44" t="s">
        <v>53</v>
      </c>
      <c r="B38" s="4">
        <v>32234</v>
      </c>
      <c r="C38" s="7"/>
      <c r="D38" s="4" t="s">
        <v>18</v>
      </c>
      <c r="E38" s="51" t="s">
        <v>78</v>
      </c>
      <c r="F38" s="12">
        <v>7000</v>
      </c>
      <c r="G38" s="23" t="s">
        <v>7</v>
      </c>
      <c r="H38" s="12">
        <f>SUM(F38/1.25)</f>
        <v>5600</v>
      </c>
      <c r="I38" s="52" t="s">
        <v>149</v>
      </c>
      <c r="J38" s="52" t="s">
        <v>150</v>
      </c>
    </row>
    <row r="39" spans="1:10" s="13" customFormat="1" ht="15.75">
      <c r="A39" s="36">
        <v>4</v>
      </c>
      <c r="B39" s="36">
        <v>3224</v>
      </c>
      <c r="C39" s="37"/>
      <c r="D39" s="36" t="s">
        <v>19</v>
      </c>
      <c r="E39" s="38"/>
      <c r="F39" s="37">
        <f>SUM(F40)</f>
        <v>44000</v>
      </c>
      <c r="G39" s="42"/>
      <c r="H39" s="37">
        <f>SUM(H40)</f>
        <v>35200</v>
      </c>
      <c r="I39" s="39"/>
      <c r="J39" s="39"/>
    </row>
    <row r="40" spans="1:10" s="13" customFormat="1" ht="15.75">
      <c r="A40" s="54" t="s">
        <v>95</v>
      </c>
      <c r="B40" s="54">
        <v>32244</v>
      </c>
      <c r="C40" s="56" t="s">
        <v>91</v>
      </c>
      <c r="D40" s="54" t="s">
        <v>92</v>
      </c>
      <c r="E40" s="61" t="s">
        <v>78</v>
      </c>
      <c r="F40" s="56">
        <v>44000</v>
      </c>
      <c r="G40" s="55" t="s">
        <v>7</v>
      </c>
      <c r="H40" s="56">
        <f>SUM(F40/1.25)</f>
        <v>35200</v>
      </c>
      <c r="I40" s="52" t="s">
        <v>149</v>
      </c>
      <c r="J40" s="52" t="s">
        <v>150</v>
      </c>
    </row>
    <row r="41" spans="1:10" s="13" customFormat="1" ht="15.75">
      <c r="A41" s="36">
        <v>5</v>
      </c>
      <c r="B41" s="36">
        <v>3225</v>
      </c>
      <c r="C41" s="37"/>
      <c r="D41" s="36" t="s">
        <v>13</v>
      </c>
      <c r="E41" s="38"/>
      <c r="F41" s="37">
        <v>1400</v>
      </c>
      <c r="G41" s="42"/>
      <c r="H41" s="37">
        <v>1400</v>
      </c>
      <c r="I41" s="39"/>
      <c r="J41" s="39"/>
    </row>
    <row r="42" spans="1:10" s="13" customFormat="1" ht="15.75">
      <c r="A42" s="54" t="s">
        <v>96</v>
      </c>
      <c r="B42" s="54">
        <v>32251</v>
      </c>
      <c r="C42" s="56" t="s">
        <v>81</v>
      </c>
      <c r="D42" s="54" t="s">
        <v>93</v>
      </c>
      <c r="E42" s="51" t="s">
        <v>78</v>
      </c>
      <c r="F42" s="56">
        <v>12000</v>
      </c>
      <c r="G42" s="55" t="s">
        <v>7</v>
      </c>
      <c r="H42" s="56">
        <f>SUM(F42/1.25)</f>
        <v>9600</v>
      </c>
      <c r="I42" s="52" t="s">
        <v>149</v>
      </c>
      <c r="J42" s="52" t="s">
        <v>150</v>
      </c>
    </row>
    <row r="43" spans="1:10" s="13" customFormat="1" ht="15.75">
      <c r="A43" s="36">
        <v>6</v>
      </c>
      <c r="B43" s="36">
        <v>3221</v>
      </c>
      <c r="C43" s="37"/>
      <c r="D43" s="36" t="s">
        <v>14</v>
      </c>
      <c r="E43" s="38"/>
      <c r="F43" s="37">
        <f>SUM(F42)</f>
        <v>12000</v>
      </c>
      <c r="G43" s="42"/>
      <c r="H43" s="37">
        <f>SUM(H42)</f>
        <v>9600</v>
      </c>
      <c r="I43" s="39"/>
      <c r="J43" s="39"/>
    </row>
    <row r="44" spans="1:10" s="13" customFormat="1" ht="15.75">
      <c r="A44" s="54" t="s">
        <v>97</v>
      </c>
      <c r="B44" s="54">
        <v>32215</v>
      </c>
      <c r="C44" s="56" t="s">
        <v>160</v>
      </c>
      <c r="D44" s="54" t="s">
        <v>94</v>
      </c>
      <c r="E44" s="51" t="s">
        <v>78</v>
      </c>
      <c r="F44" s="56">
        <v>5000</v>
      </c>
      <c r="G44" s="55" t="s">
        <v>10</v>
      </c>
      <c r="H44" s="56">
        <f>SUM(F44/1.25)</f>
        <v>4000</v>
      </c>
      <c r="I44" s="52" t="s">
        <v>149</v>
      </c>
      <c r="J44" s="52" t="s">
        <v>150</v>
      </c>
    </row>
    <row r="45" spans="1:10" s="13" customFormat="1" ht="15.75">
      <c r="A45" s="36">
        <v>7</v>
      </c>
      <c r="B45" s="36">
        <v>3231</v>
      </c>
      <c r="C45" s="37"/>
      <c r="D45" s="36" t="s">
        <v>22</v>
      </c>
      <c r="E45" s="40"/>
      <c r="F45" s="37">
        <f>SUM(F46:F47)</f>
        <v>15500</v>
      </c>
      <c r="G45" s="42"/>
      <c r="H45" s="37">
        <f>SUM(H46:H47)</f>
        <v>12400</v>
      </c>
      <c r="I45" s="39"/>
      <c r="J45" s="39"/>
    </row>
    <row r="46" spans="1:10" ht="12.75" outlineLevel="1">
      <c r="A46" s="4" t="s">
        <v>66</v>
      </c>
      <c r="B46" s="4">
        <v>32311</v>
      </c>
      <c r="C46" s="47" t="s">
        <v>98</v>
      </c>
      <c r="D46" s="4" t="s">
        <v>23</v>
      </c>
      <c r="E46" s="51" t="s">
        <v>78</v>
      </c>
      <c r="F46" s="7">
        <v>13000</v>
      </c>
      <c r="G46" s="22" t="s">
        <v>7</v>
      </c>
      <c r="H46" s="7">
        <f>SUM(F46/1.25)</f>
        <v>10400</v>
      </c>
      <c r="I46" s="52" t="s">
        <v>149</v>
      </c>
      <c r="J46" s="52" t="s">
        <v>150</v>
      </c>
    </row>
    <row r="47" spans="1:10" ht="12.75" outlineLevel="1">
      <c r="A47" s="4" t="s">
        <v>67</v>
      </c>
      <c r="B47" s="4">
        <v>32313</v>
      </c>
      <c r="C47" s="47" t="s">
        <v>100</v>
      </c>
      <c r="D47" s="4" t="s">
        <v>24</v>
      </c>
      <c r="E47" s="51" t="s">
        <v>78</v>
      </c>
      <c r="F47" s="7">
        <v>2500</v>
      </c>
      <c r="G47" s="22" t="s">
        <v>7</v>
      </c>
      <c r="H47" s="7">
        <f>SUM(F47/1.25)</f>
        <v>2000</v>
      </c>
      <c r="I47" s="52" t="s">
        <v>149</v>
      </c>
      <c r="J47" s="52" t="s">
        <v>150</v>
      </c>
    </row>
    <row r="48" spans="1:10" s="13" customFormat="1" ht="15.75">
      <c r="A48" s="36">
        <v>8</v>
      </c>
      <c r="B48" s="36">
        <v>3232</v>
      </c>
      <c r="C48" s="37"/>
      <c r="D48" s="36" t="s">
        <v>25</v>
      </c>
      <c r="E48" s="40"/>
      <c r="F48" s="37">
        <f>SUM(F49:F51)</f>
        <v>60000</v>
      </c>
      <c r="G48" s="41"/>
      <c r="H48" s="37">
        <f>SUM(H49:H51)</f>
        <v>48000</v>
      </c>
      <c r="I48" s="39"/>
      <c r="J48" s="39"/>
    </row>
    <row r="49" spans="1:10" ht="12.75" outlineLevel="1">
      <c r="A49" s="4" t="s">
        <v>68</v>
      </c>
      <c r="B49" s="4">
        <v>32321</v>
      </c>
      <c r="C49" s="4"/>
      <c r="D49" s="4" t="s">
        <v>26</v>
      </c>
      <c r="E49" s="51" t="s">
        <v>78</v>
      </c>
      <c r="F49" s="7">
        <v>0</v>
      </c>
      <c r="G49" s="22"/>
      <c r="H49" s="7">
        <f>SUM(F49/1.25)</f>
        <v>0</v>
      </c>
      <c r="I49" s="52" t="s">
        <v>149</v>
      </c>
      <c r="J49" s="52" t="s">
        <v>150</v>
      </c>
    </row>
    <row r="50" spans="1:10" ht="12.75" outlineLevel="1">
      <c r="A50" s="4" t="s">
        <v>69</v>
      </c>
      <c r="B50" s="4">
        <v>32329</v>
      </c>
      <c r="C50" s="47" t="s">
        <v>101</v>
      </c>
      <c r="D50" s="4" t="s">
        <v>27</v>
      </c>
      <c r="E50" s="51" t="s">
        <v>78</v>
      </c>
      <c r="F50" s="7">
        <v>30000</v>
      </c>
      <c r="G50" s="23" t="s">
        <v>20</v>
      </c>
      <c r="H50" s="7">
        <f>SUM(F50/1.25)</f>
        <v>24000</v>
      </c>
      <c r="I50" s="52" t="s">
        <v>149</v>
      </c>
      <c r="J50" s="52" t="s">
        <v>150</v>
      </c>
    </row>
    <row r="51" spans="1:10" ht="12.75" outlineLevel="1">
      <c r="A51" s="4" t="s">
        <v>70</v>
      </c>
      <c r="B51" s="4">
        <v>32329</v>
      </c>
      <c r="C51" s="47" t="s">
        <v>91</v>
      </c>
      <c r="D51" s="4" t="s">
        <v>25</v>
      </c>
      <c r="E51" s="51" t="s">
        <v>78</v>
      </c>
      <c r="F51" s="7">
        <v>30000</v>
      </c>
      <c r="G51" s="65" t="s">
        <v>7</v>
      </c>
      <c r="H51" s="7">
        <f>SUM(F51/1.25)</f>
        <v>24000</v>
      </c>
      <c r="I51" s="52" t="s">
        <v>149</v>
      </c>
      <c r="J51" s="52" t="s">
        <v>150</v>
      </c>
    </row>
    <row r="52" spans="1:10" s="13" customFormat="1" ht="15.75">
      <c r="A52" s="36">
        <v>9</v>
      </c>
      <c r="B52" s="36">
        <v>3233</v>
      </c>
      <c r="C52" s="37"/>
      <c r="D52" s="36" t="s">
        <v>28</v>
      </c>
      <c r="E52" s="38"/>
      <c r="F52" s="37">
        <v>2000</v>
      </c>
      <c r="G52" s="42"/>
      <c r="H52" s="37">
        <v>2000</v>
      </c>
      <c r="I52" s="39"/>
      <c r="J52" s="39"/>
    </row>
    <row r="53" spans="1:10" s="13" customFormat="1" ht="15.75">
      <c r="A53" s="54" t="s">
        <v>102</v>
      </c>
      <c r="B53" s="54">
        <v>32339</v>
      </c>
      <c r="C53" s="56" t="s">
        <v>103</v>
      </c>
      <c r="D53" s="54" t="s">
        <v>28</v>
      </c>
      <c r="E53" s="51" t="s">
        <v>78</v>
      </c>
      <c r="F53" s="56">
        <v>5000</v>
      </c>
      <c r="G53" s="55" t="s">
        <v>7</v>
      </c>
      <c r="H53" s="56">
        <f>SUM(F53/1.25)</f>
        <v>4000</v>
      </c>
      <c r="I53" s="52" t="s">
        <v>149</v>
      </c>
      <c r="J53" s="52" t="s">
        <v>150</v>
      </c>
    </row>
    <row r="54" spans="1:10" s="13" customFormat="1" ht="15.75">
      <c r="A54" s="36">
        <v>10</v>
      </c>
      <c r="B54" s="36">
        <v>3234</v>
      </c>
      <c r="C54" s="37"/>
      <c r="D54" s="36" t="s">
        <v>29</v>
      </c>
      <c r="E54" s="36"/>
      <c r="F54" s="37">
        <f>SUM(F55:F57)</f>
        <v>0</v>
      </c>
      <c r="G54" s="39"/>
      <c r="H54" s="37">
        <f>SUM(H55:H57)</f>
        <v>0</v>
      </c>
      <c r="I54" s="39"/>
      <c r="J54" s="39"/>
    </row>
    <row r="55" spans="1:10" ht="12.75" outlineLevel="1">
      <c r="A55" s="8" t="s">
        <v>33</v>
      </c>
      <c r="B55" s="4">
        <v>32341</v>
      </c>
      <c r="C55" s="47" t="s">
        <v>105</v>
      </c>
      <c r="D55" s="4" t="s">
        <v>30</v>
      </c>
      <c r="E55" s="51" t="s">
        <v>78</v>
      </c>
      <c r="F55" s="7"/>
      <c r="G55" s="28" t="s">
        <v>147</v>
      </c>
      <c r="H55" s="7"/>
      <c r="I55" s="52" t="s">
        <v>149</v>
      </c>
      <c r="J55" s="52" t="s">
        <v>150</v>
      </c>
    </row>
    <row r="56" spans="1:10" ht="12.75" outlineLevel="1">
      <c r="A56" s="8" t="s">
        <v>34</v>
      </c>
      <c r="B56" s="4">
        <v>32342</v>
      </c>
      <c r="C56" s="47" t="s">
        <v>104</v>
      </c>
      <c r="D56" s="4" t="s">
        <v>31</v>
      </c>
      <c r="E56" s="51" t="s">
        <v>78</v>
      </c>
      <c r="F56" s="7"/>
      <c r="G56" s="28" t="s">
        <v>147</v>
      </c>
      <c r="H56" s="7"/>
      <c r="I56" s="52" t="s">
        <v>149</v>
      </c>
      <c r="J56" s="52" t="s">
        <v>150</v>
      </c>
    </row>
    <row r="57" spans="1:10" ht="12.75" outlineLevel="1">
      <c r="A57" s="8" t="s">
        <v>35</v>
      </c>
      <c r="B57" s="4">
        <v>32349</v>
      </c>
      <c r="C57" s="47" t="s">
        <v>106</v>
      </c>
      <c r="D57" s="4" t="s">
        <v>32</v>
      </c>
      <c r="E57" s="51" t="s">
        <v>78</v>
      </c>
      <c r="F57" s="7"/>
      <c r="G57" s="28" t="s">
        <v>147</v>
      </c>
      <c r="H57" s="7"/>
      <c r="I57" s="52" t="s">
        <v>149</v>
      </c>
      <c r="J57" s="52" t="s">
        <v>150</v>
      </c>
    </row>
    <row r="58" spans="1:10" s="13" customFormat="1" ht="15.75">
      <c r="A58" s="36">
        <v>11</v>
      </c>
      <c r="B58" s="36">
        <v>3235</v>
      </c>
      <c r="C58" s="37"/>
      <c r="D58" s="36" t="s">
        <v>107</v>
      </c>
      <c r="E58" s="36"/>
      <c r="F58" s="37">
        <f>SUM(F59)</f>
        <v>4000</v>
      </c>
      <c r="G58" s="39"/>
      <c r="H58" s="37">
        <f>SUM(H59)</f>
        <v>3200</v>
      </c>
      <c r="I58" s="39"/>
      <c r="J58" s="39"/>
    </row>
    <row r="59" spans="1:10" ht="12.75" outlineLevel="1">
      <c r="A59" s="8" t="s">
        <v>71</v>
      </c>
      <c r="B59" s="4">
        <v>32359</v>
      </c>
      <c r="C59" s="4"/>
      <c r="D59" s="47" t="s">
        <v>107</v>
      </c>
      <c r="E59" s="51" t="s">
        <v>78</v>
      </c>
      <c r="F59" s="7">
        <v>4000</v>
      </c>
      <c r="G59" s="28" t="s">
        <v>7</v>
      </c>
      <c r="H59" s="7">
        <f>SUM(F59/1.25)</f>
        <v>3200</v>
      </c>
      <c r="I59" s="52" t="s">
        <v>149</v>
      </c>
      <c r="J59" s="52" t="s">
        <v>150</v>
      </c>
    </row>
    <row r="60" spans="1:10" s="13" customFormat="1" ht="15.75">
      <c r="A60" s="36">
        <v>12</v>
      </c>
      <c r="B60" s="36">
        <v>3236</v>
      </c>
      <c r="C60" s="37"/>
      <c r="D60" s="36" t="s">
        <v>36</v>
      </c>
      <c r="E60" s="36"/>
      <c r="F60" s="37">
        <f>SUM(F61:F61)</f>
        <v>11500</v>
      </c>
      <c r="G60" s="39"/>
      <c r="H60" s="37">
        <f>SUM(H61:H61)</f>
        <v>9200</v>
      </c>
      <c r="I60" s="39"/>
      <c r="J60" s="39"/>
    </row>
    <row r="61" spans="1:10" ht="12.75" outlineLevel="1">
      <c r="A61" s="62" t="s">
        <v>108</v>
      </c>
      <c r="B61" s="4">
        <v>32361</v>
      </c>
      <c r="C61" s="47" t="s">
        <v>109</v>
      </c>
      <c r="D61" s="4" t="s">
        <v>37</v>
      </c>
      <c r="E61" s="51" t="s">
        <v>78</v>
      </c>
      <c r="F61" s="7">
        <v>11500</v>
      </c>
      <c r="G61" s="26" t="s">
        <v>10</v>
      </c>
      <c r="H61" s="7">
        <f>SUM(F61/1.25)</f>
        <v>9200</v>
      </c>
      <c r="I61" s="52" t="s">
        <v>149</v>
      </c>
      <c r="J61" s="52" t="s">
        <v>150</v>
      </c>
    </row>
    <row r="62" spans="1:10" s="13" customFormat="1" ht="15.75">
      <c r="A62" s="36">
        <v>13</v>
      </c>
      <c r="B62" s="36">
        <v>3237</v>
      </c>
      <c r="C62" s="37"/>
      <c r="D62" s="36" t="s">
        <v>110</v>
      </c>
      <c r="E62" s="43"/>
      <c r="F62" s="37">
        <f>SUM(F63)</f>
        <v>3000</v>
      </c>
      <c r="G62" s="39"/>
      <c r="H62" s="37">
        <f>SUM(H63)</f>
        <v>2400</v>
      </c>
      <c r="I62" s="39"/>
      <c r="J62" s="39"/>
    </row>
    <row r="63" spans="1:10" s="13" customFormat="1" ht="15.75">
      <c r="A63" s="54" t="s">
        <v>56</v>
      </c>
      <c r="B63" s="54">
        <v>32379</v>
      </c>
      <c r="C63" s="56" t="s">
        <v>111</v>
      </c>
      <c r="D63" s="54" t="s">
        <v>112</v>
      </c>
      <c r="E63" s="51" t="s">
        <v>78</v>
      </c>
      <c r="F63" s="56">
        <v>3000</v>
      </c>
      <c r="G63" s="55" t="s">
        <v>10</v>
      </c>
      <c r="H63" s="56">
        <f>SUM(F63/1.25)</f>
        <v>2400</v>
      </c>
      <c r="I63" s="52" t="s">
        <v>149</v>
      </c>
      <c r="J63" s="52" t="s">
        <v>150</v>
      </c>
    </row>
    <row r="64" spans="1:10" s="13" customFormat="1" ht="15.75">
      <c r="A64" s="36">
        <v>14</v>
      </c>
      <c r="B64" s="36">
        <v>3238</v>
      </c>
      <c r="C64" s="37"/>
      <c r="D64" s="36" t="s">
        <v>38</v>
      </c>
      <c r="E64" s="43"/>
      <c r="F64" s="37">
        <f>SUM(F65)</f>
        <v>4000</v>
      </c>
      <c r="G64" s="39"/>
      <c r="H64" s="37">
        <f>SUM(H65)</f>
        <v>3200</v>
      </c>
      <c r="I64" s="39"/>
      <c r="J64" s="39"/>
    </row>
    <row r="65" spans="1:10" s="13" customFormat="1" ht="15.75">
      <c r="A65" s="54" t="s">
        <v>72</v>
      </c>
      <c r="B65" s="54">
        <v>32389</v>
      </c>
      <c r="C65" s="56" t="s">
        <v>114</v>
      </c>
      <c r="D65" s="54" t="s">
        <v>113</v>
      </c>
      <c r="E65" s="51" t="s">
        <v>78</v>
      </c>
      <c r="F65" s="56">
        <v>4000</v>
      </c>
      <c r="G65" s="55" t="s">
        <v>7</v>
      </c>
      <c r="H65" s="56">
        <f>SUM(F65/1.25)</f>
        <v>3200</v>
      </c>
      <c r="I65" s="52" t="s">
        <v>149</v>
      </c>
      <c r="J65" s="52" t="s">
        <v>150</v>
      </c>
    </row>
    <row r="66" spans="1:10" s="13" customFormat="1" ht="15.75">
      <c r="A66" s="36">
        <v>13</v>
      </c>
      <c r="B66" s="36">
        <v>3239</v>
      </c>
      <c r="C66" s="37"/>
      <c r="D66" s="36" t="s">
        <v>39</v>
      </c>
      <c r="E66" s="43"/>
      <c r="F66" s="37">
        <f>SUM(F67:F68)</f>
        <v>3000</v>
      </c>
      <c r="G66" s="39"/>
      <c r="H66" s="37">
        <f>SUM(H67:H68)</f>
        <v>2400</v>
      </c>
      <c r="I66" s="39"/>
      <c r="J66" s="39"/>
    </row>
    <row r="67" spans="1:10" ht="12.75" outlineLevel="1">
      <c r="A67" s="8" t="s">
        <v>56</v>
      </c>
      <c r="B67" s="4">
        <v>32391</v>
      </c>
      <c r="C67" s="4"/>
      <c r="D67" s="4" t="s">
        <v>40</v>
      </c>
      <c r="E67" s="51" t="s">
        <v>78</v>
      </c>
      <c r="F67" s="7">
        <v>1000</v>
      </c>
      <c r="G67" s="26" t="s">
        <v>10</v>
      </c>
      <c r="H67" s="7">
        <f>SUM(F67/1.25)</f>
        <v>800</v>
      </c>
      <c r="I67" s="52" t="s">
        <v>149</v>
      </c>
      <c r="J67" s="52" t="s">
        <v>150</v>
      </c>
    </row>
    <row r="68" spans="1:10" ht="12.75" outlineLevel="1">
      <c r="A68" s="8" t="s">
        <v>57</v>
      </c>
      <c r="B68" s="4">
        <v>32399</v>
      </c>
      <c r="C68" s="47" t="s">
        <v>111</v>
      </c>
      <c r="D68" s="4" t="s">
        <v>41</v>
      </c>
      <c r="E68" s="51" t="s">
        <v>78</v>
      </c>
      <c r="F68" s="7">
        <v>2000</v>
      </c>
      <c r="G68" s="26" t="s">
        <v>10</v>
      </c>
      <c r="H68" s="7">
        <f>SUM(F68/1.25)</f>
        <v>1600</v>
      </c>
      <c r="I68" s="52" t="s">
        <v>149</v>
      </c>
      <c r="J68" s="52" t="s">
        <v>150</v>
      </c>
    </row>
    <row r="69" spans="1:10" s="13" customFormat="1" ht="15.75">
      <c r="A69" s="36">
        <v>14</v>
      </c>
      <c r="B69" s="36">
        <v>3293</v>
      </c>
      <c r="C69" s="37"/>
      <c r="D69" s="36" t="s">
        <v>42</v>
      </c>
      <c r="E69" s="43"/>
      <c r="F69" s="37">
        <f>SUM(F70)</f>
        <v>4000</v>
      </c>
      <c r="G69" s="42"/>
      <c r="H69" s="37">
        <f>SUM(H70)</f>
        <v>3200</v>
      </c>
      <c r="I69" s="39"/>
      <c r="J69" s="39"/>
    </row>
    <row r="70" spans="1:10" s="13" customFormat="1" ht="15.75">
      <c r="A70" s="54" t="s">
        <v>72</v>
      </c>
      <c r="B70" s="54">
        <v>32931</v>
      </c>
      <c r="C70" s="56"/>
      <c r="D70" s="54" t="s">
        <v>42</v>
      </c>
      <c r="E70" s="51" t="s">
        <v>78</v>
      </c>
      <c r="F70" s="56">
        <v>4000</v>
      </c>
      <c r="G70" s="26" t="s">
        <v>10</v>
      </c>
      <c r="H70" s="56">
        <f>SUM(F70/1.25)</f>
        <v>3200</v>
      </c>
      <c r="I70" s="52" t="s">
        <v>149</v>
      </c>
      <c r="J70" s="52" t="s">
        <v>150</v>
      </c>
    </row>
    <row r="71" spans="1:10" s="13" customFormat="1" ht="15.75">
      <c r="A71" s="36">
        <v>15</v>
      </c>
      <c r="B71" s="36">
        <v>3299</v>
      </c>
      <c r="C71" s="37"/>
      <c r="D71" s="36" t="s">
        <v>43</v>
      </c>
      <c r="E71" s="43"/>
      <c r="F71" s="37">
        <f>SUM(F72)</f>
        <v>15000</v>
      </c>
      <c r="G71" s="42"/>
      <c r="H71" s="37">
        <f>SUM(H72)</f>
        <v>12000</v>
      </c>
      <c r="I71" s="39"/>
      <c r="J71" s="39"/>
    </row>
    <row r="72" spans="1:10" ht="12.75">
      <c r="A72" s="62" t="s">
        <v>115</v>
      </c>
      <c r="B72" s="4">
        <v>32999</v>
      </c>
      <c r="C72" s="4"/>
      <c r="D72" s="4" t="s">
        <v>43</v>
      </c>
      <c r="E72" s="51" t="s">
        <v>78</v>
      </c>
      <c r="F72" s="7">
        <v>15000</v>
      </c>
      <c r="G72" s="26" t="s">
        <v>20</v>
      </c>
      <c r="H72" s="7">
        <f>SUM(F72/1.25)</f>
        <v>12000</v>
      </c>
      <c r="I72" s="52" t="s">
        <v>149</v>
      </c>
      <c r="J72" s="52" t="s">
        <v>150</v>
      </c>
    </row>
    <row r="73" spans="1:10" s="11" customFormat="1" ht="15.75">
      <c r="A73" s="9"/>
      <c r="B73" s="9">
        <v>34</v>
      </c>
      <c r="C73" s="9"/>
      <c r="D73" s="9" t="s">
        <v>48</v>
      </c>
      <c r="E73" s="20"/>
      <c r="F73" s="10">
        <f>F74</f>
        <v>4000</v>
      </c>
      <c r="G73" s="20"/>
      <c r="H73" s="10">
        <f>H74</f>
        <v>3200</v>
      </c>
      <c r="I73" s="9"/>
      <c r="J73" s="9"/>
    </row>
    <row r="74" spans="1:10" s="13" customFormat="1" ht="15.75">
      <c r="A74" s="36">
        <v>16</v>
      </c>
      <c r="B74" s="36">
        <v>3431</v>
      </c>
      <c r="C74" s="37"/>
      <c r="D74" s="36" t="s">
        <v>44</v>
      </c>
      <c r="E74" s="43"/>
      <c r="F74" s="37">
        <f>SUM(F75:F75)</f>
        <v>4000</v>
      </c>
      <c r="G74" s="42"/>
      <c r="H74" s="37">
        <f>SUM(H75:H75)</f>
        <v>3200</v>
      </c>
      <c r="I74" s="39"/>
      <c r="J74" s="39"/>
    </row>
    <row r="75" spans="1:10" ht="12.75" outlineLevel="1">
      <c r="A75" s="62" t="s">
        <v>46</v>
      </c>
      <c r="B75" s="4">
        <v>34311</v>
      </c>
      <c r="C75" s="4"/>
      <c r="D75" s="4" t="s">
        <v>45</v>
      </c>
      <c r="E75" s="51" t="s">
        <v>78</v>
      </c>
      <c r="F75" s="7">
        <v>4000</v>
      </c>
      <c r="G75" s="26" t="s">
        <v>7</v>
      </c>
      <c r="H75" s="7">
        <f>SUM(F75/1.25)</f>
        <v>3200</v>
      </c>
      <c r="I75" s="52" t="s">
        <v>149</v>
      </c>
      <c r="J75" s="52" t="s">
        <v>150</v>
      </c>
    </row>
    <row r="76" spans="1:10" ht="30">
      <c r="A76" s="9"/>
      <c r="B76" s="9">
        <v>42</v>
      </c>
      <c r="C76" s="9"/>
      <c r="D76" s="46" t="s">
        <v>54</v>
      </c>
      <c r="E76" s="20"/>
      <c r="F76" s="10">
        <f>F77</f>
        <v>210000</v>
      </c>
      <c r="G76" s="20"/>
      <c r="H76" s="10">
        <f>H77</f>
        <v>168000</v>
      </c>
      <c r="I76" s="9"/>
      <c r="J76" s="9"/>
    </row>
    <row r="77" spans="1:10" ht="15.75">
      <c r="A77" s="36">
        <v>17</v>
      </c>
      <c r="B77" s="36">
        <v>422</v>
      </c>
      <c r="C77" s="37">
        <f>SUM(H77)</f>
        <v>168000</v>
      </c>
      <c r="D77" s="36" t="s">
        <v>58</v>
      </c>
      <c r="E77" s="43"/>
      <c r="F77" s="37">
        <f>SUM(F78:F80)</f>
        <v>210000</v>
      </c>
      <c r="G77" s="42"/>
      <c r="H77" s="37">
        <f>SUM(H78:H80)</f>
        <v>168000</v>
      </c>
      <c r="I77" s="39"/>
      <c r="J77" s="39"/>
    </row>
    <row r="78" spans="1:10" ht="12.75">
      <c r="A78" s="8" t="s">
        <v>55</v>
      </c>
      <c r="B78" s="4">
        <v>42272</v>
      </c>
      <c r="C78" s="4"/>
      <c r="D78" s="47" t="s">
        <v>116</v>
      </c>
      <c r="E78" s="51" t="s">
        <v>78</v>
      </c>
      <c r="F78" s="7">
        <v>10000</v>
      </c>
      <c r="G78" s="28" t="s">
        <v>7</v>
      </c>
      <c r="H78" s="7">
        <f>SUM(F78/1.25)</f>
        <v>8000</v>
      </c>
      <c r="I78" s="52" t="s">
        <v>149</v>
      </c>
      <c r="J78" s="52" t="s">
        <v>150</v>
      </c>
    </row>
    <row r="79" spans="1:10" ht="12.75">
      <c r="A79" s="62" t="s">
        <v>146</v>
      </c>
      <c r="B79" s="4">
        <v>42411</v>
      </c>
      <c r="C79" s="4"/>
      <c r="D79" s="47" t="s">
        <v>145</v>
      </c>
      <c r="E79" s="51" t="s">
        <v>78</v>
      </c>
      <c r="F79" s="7">
        <v>200000</v>
      </c>
      <c r="G79" s="28" t="s">
        <v>7</v>
      </c>
      <c r="H79" s="7">
        <f>SUM(F79/1.25)</f>
        <v>160000</v>
      </c>
      <c r="I79" s="52" t="s">
        <v>149</v>
      </c>
      <c r="J79" s="52" t="s">
        <v>150</v>
      </c>
    </row>
    <row r="80" spans="1:4" s="31" customFormat="1" ht="12">
      <c r="A80" s="29"/>
      <c r="B80" s="30"/>
      <c r="C80" s="30"/>
      <c r="D80" s="30"/>
    </row>
    <row r="81" spans="1:64" s="33" customFormat="1" ht="13.5">
      <c r="A81" s="30" t="s">
        <v>117</v>
      </c>
      <c r="B81" s="30"/>
      <c r="C81" s="30"/>
      <c r="D81" s="30"/>
      <c r="E81" s="34"/>
      <c r="F81" s="34"/>
      <c r="G81" s="30"/>
      <c r="H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</row>
    <row r="82" ht="12.75" customHeight="1">
      <c r="A82" s="63" t="s">
        <v>118</v>
      </c>
    </row>
    <row r="83" spans="1:64" s="33" customFormat="1" ht="3.75" customHeight="1">
      <c r="A83" s="66"/>
      <c r="B83" s="66"/>
      <c r="C83" s="66"/>
      <c r="D83" s="66"/>
      <c r="E83" s="66"/>
      <c r="F83" s="66"/>
      <c r="G83" s="66"/>
      <c r="H83" s="66"/>
      <c r="I83" s="66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</row>
    <row r="84" spans="1:64" s="33" customFormat="1" ht="13.5">
      <c r="A84" s="30" t="s">
        <v>148</v>
      </c>
      <c r="B84" s="30"/>
      <c r="C84" s="30"/>
      <c r="D84" s="30"/>
      <c r="E84" s="34"/>
      <c r="F84" s="34"/>
      <c r="G84" s="30"/>
      <c r="H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</row>
    <row r="86" ht="12.75">
      <c r="H86" s="64" t="s">
        <v>120</v>
      </c>
    </row>
    <row r="88" ht="12.75">
      <c r="H88" s="64" t="s">
        <v>121</v>
      </c>
    </row>
  </sheetData>
  <sheetProtection/>
  <mergeCells count="5">
    <mergeCell ref="A83:I83"/>
    <mergeCell ref="A5:I5"/>
    <mergeCell ref="A3:I3"/>
    <mergeCell ref="A1:I1"/>
    <mergeCell ref="A4:I4"/>
  </mergeCells>
  <printOptions/>
  <pageMargins left="0.984251968503937" right="0.31496062992125984" top="0.5511811023622047" bottom="0.5118110236220472" header="0" footer="0"/>
  <pageSetup horizontalDpi="600" verticalDpi="600" orientation="landscape" paperSize="9" scale="80" r:id="rId1"/>
  <ignoredErrors>
    <ignoredError sqref="H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E28" sqref="E28"/>
    </sheetView>
  </sheetViews>
  <sheetFormatPr defaultColWidth="9.140625" defaultRowHeight="12.75"/>
  <cols>
    <col min="5" max="5" width="9.140625" style="24" customWidth="1"/>
    <col min="6" max="6" width="9.140625" style="6" customWidth="1"/>
    <col min="7" max="7" width="9.140625" style="18" customWidth="1"/>
    <col min="8" max="8" width="9.140625" style="6" customWidth="1"/>
    <col min="9" max="9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Jasna</cp:lastModifiedBy>
  <cp:lastPrinted>2020-12-26T15:20:32Z</cp:lastPrinted>
  <dcterms:created xsi:type="dcterms:W3CDTF">2012-02-20T07:37:37Z</dcterms:created>
  <dcterms:modified xsi:type="dcterms:W3CDTF">2020-12-27T07:02:28Z</dcterms:modified>
  <cp:category/>
  <cp:version/>
  <cp:contentType/>
  <cp:contentStatus/>
</cp:coreProperties>
</file>